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C71A36EC-57A6-47A5-9DEC-567393F16F8C}" xr6:coauthVersionLast="47" xr6:coauthVersionMax="47" xr10:uidLastSave="{00000000-0000-0000-0000-000000000000}"/>
  <bookViews>
    <workbookView xWindow="-118" yWindow="-118" windowWidth="25370" windowHeight="13667" xr2:uid="{0DDD3667-87AD-431F-A4D5-3F64A521787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6" i="1"/>
  <c r="G25" i="1"/>
  <c r="G20" i="1"/>
  <c r="G19" i="1"/>
  <c r="G17" i="1"/>
  <c r="G16" i="1"/>
  <c r="G15" i="1"/>
  <c r="G14" i="1"/>
  <c r="F11" i="1"/>
  <c r="E11" i="1"/>
  <c r="D11" i="1"/>
  <c r="C11" i="1"/>
  <c r="G13" i="1"/>
  <c r="G12" i="1"/>
  <c r="G9" i="1"/>
  <c r="C5" i="1"/>
  <c r="F29" i="1"/>
  <c r="C24" i="1"/>
  <c r="G24" i="1" s="1"/>
  <c r="G23" i="1"/>
  <c r="G28" i="1"/>
  <c r="G27" i="1"/>
  <c r="F18" i="1"/>
  <c r="F8" i="1"/>
  <c r="F5" i="1"/>
  <c r="G7" i="1"/>
  <c r="G6" i="1"/>
  <c r="G11" i="1" l="1"/>
  <c r="F21" i="1"/>
  <c r="G10" i="1"/>
  <c r="E5" i="1" l="1"/>
  <c r="E8" i="1"/>
  <c r="G8" i="1" s="1"/>
  <c r="E18" i="1"/>
  <c r="E29" i="1"/>
  <c r="D29" i="1"/>
  <c r="D18" i="1"/>
  <c r="D8" i="1"/>
  <c r="D5" i="1"/>
  <c r="C29" i="1"/>
  <c r="C8" i="1"/>
  <c r="C18" i="1"/>
  <c r="G5" i="1" l="1"/>
  <c r="G18" i="1"/>
  <c r="G21" i="1" s="1"/>
  <c r="E21" i="1"/>
  <c r="C21" i="1"/>
  <c r="D21" i="1"/>
</calcChain>
</file>

<file path=xl/sharedStrings.xml><?xml version="1.0" encoding="utf-8"?>
<sst xmlns="http://schemas.openxmlformats.org/spreadsheetml/2006/main" count="40" uniqueCount="40">
  <si>
    <t>úč.sk.50</t>
  </si>
  <si>
    <t>Spotřeba materiálu a energie</t>
  </si>
  <si>
    <t>spotřeba materiálu</t>
  </si>
  <si>
    <t>spotřeba energie, nájemné</t>
  </si>
  <si>
    <t>úč.sk.51</t>
  </si>
  <si>
    <t>Služby</t>
  </si>
  <si>
    <t>nákup obědů pro strávníky</t>
  </si>
  <si>
    <t>úč.sk.52</t>
  </si>
  <si>
    <t>Osobní náklady</t>
  </si>
  <si>
    <t>mzdy</t>
  </si>
  <si>
    <t xml:space="preserve">zákonné pojištění </t>
  </si>
  <si>
    <t>zákonné soc. náklady</t>
  </si>
  <si>
    <t>ochranné pomůcky</t>
  </si>
  <si>
    <t>vzdělávání</t>
  </si>
  <si>
    <t>FKSP</t>
  </si>
  <si>
    <t>Odpisy investičního majetku</t>
  </si>
  <si>
    <t xml:space="preserve">odpisy IM </t>
  </si>
  <si>
    <t>odpisy DDNM, DDHM</t>
  </si>
  <si>
    <t xml:space="preserve">Předpokládané výnosy z činnosti </t>
  </si>
  <si>
    <t>Předpokládaná dotace od zřizovatele</t>
  </si>
  <si>
    <t>Účelová a jiné dotace - fond</t>
  </si>
  <si>
    <t>Výnosy celkem</t>
  </si>
  <si>
    <t>služby/nákup služeb</t>
  </si>
  <si>
    <t>Předpokládaný výnosy za služby/ pronájmy</t>
  </si>
  <si>
    <t>Datum schválení zřizovatelem: ……….……...……..., usnesení č. …………...….………</t>
  </si>
  <si>
    <t xml:space="preserve">Středisko sociálních služeb </t>
  </si>
  <si>
    <t xml:space="preserve">Středisko zdravotních služeb </t>
  </si>
  <si>
    <t xml:space="preserve">Celkem za organizaci </t>
  </si>
  <si>
    <t>Datum vypracování: 31.10.2024</t>
  </si>
  <si>
    <t>Středisko  kulturní činnosti</t>
  </si>
  <si>
    <t>NÁVRH ROZPOČTU NA ROK 2025</t>
  </si>
  <si>
    <t>DČ Pronájmy</t>
  </si>
  <si>
    <t>Návrh rozpočtu vypracoval:</t>
  </si>
  <si>
    <t>Ing. Ludmila Válková</t>
  </si>
  <si>
    <t>Dis. Dagmar Špírková, MBA</t>
  </si>
  <si>
    <t>Náklady celkem</t>
  </si>
  <si>
    <t>dočerpání dotace schválené pro rok 2024 v roce 2025.</t>
  </si>
  <si>
    <t>Žádost o provozní dotaci na pokrytí nákladů roku 2025 ve výši  3 000 000 Kč, dotace ve výši 1 000 000 Kč - předpokládané</t>
  </si>
  <si>
    <t>Předpokládaná dotace MHMP/ úhrada ZP</t>
  </si>
  <si>
    <t>Převod, dočerpání rozpočtu z roku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</si>
</sst>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4"/>
      <color rgb="FF000000"/>
      <name val="Calibri"/>
      <family val="2"/>
      <charset val="238"/>
      <scheme val="minor"/>
    </font>
    <font>
      <sz val="28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/>
    <xf numFmtId="0" fontId="3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1114424</xdr:colOff>
      <xdr:row>0</xdr:row>
      <xdr:rowOff>190500</xdr:rowOff>
    </xdr:from>
    <xdr:to>
      <xdr:col>6</xdr:col>
      <xdr:colOff>560993</xdr:colOff>
      <xdr:row>1</xdr:row>
      <xdr:rowOff>209550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93739DB-D55F-ADC2-B5FA-2E6B63B65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1199" y="190500"/>
          <a:ext cx="311750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D0B7-8F98-48CA-B954-8A418B6C682F}">
  <sheetPr>
    <pageSetUpPr fitToPage="1"/>
  </sheetPr>
  <dimension ref="A1:I43"/>
  <sheetViews>
    <sheetView tabSelected="1" workbookViewId="0">
      <selection activeCell="K27" sqref="K27"/>
    </sheetView>
  </sheetViews>
  <sheetFormatPr defaultRowHeight="15.05" x14ac:dyDescent="0.3"/>
  <cols>
    <col min="1" max="1" width="9.6640625" customWidth="1"/>
    <col min="2" max="2" width="34.5546875" customWidth="1"/>
    <col min="3" max="3" width="19.21875" customWidth="1"/>
    <col min="4" max="4" width="18.33203125" customWidth="1"/>
    <col min="5" max="5" width="18.5546875" customWidth="1"/>
    <col min="6" max="6" width="17.88671875" customWidth="1"/>
    <col min="7" max="7" width="18.109375" customWidth="1"/>
    <col min="8" max="8" width="16.21875" customWidth="1"/>
  </cols>
  <sheetData>
    <row r="1" spans="1:8" ht="82.5" customHeight="1" x14ac:dyDescent="0.3">
      <c r="B1" s="26"/>
      <c r="C1" s="26"/>
      <c r="D1" s="26"/>
      <c r="E1" s="26"/>
      <c r="F1" s="26"/>
      <c r="G1" s="26"/>
    </row>
    <row r="2" spans="1:8" ht="119.95" customHeight="1" x14ac:dyDescent="0.3">
      <c r="A2" s="27" t="s">
        <v>30</v>
      </c>
      <c r="B2" s="27"/>
      <c r="C2" s="27"/>
      <c r="D2" s="27"/>
      <c r="E2" s="27"/>
      <c r="F2" s="27"/>
      <c r="G2" s="27"/>
    </row>
    <row r="3" spans="1:8" ht="54.85" customHeight="1" x14ac:dyDescent="0.3">
      <c r="B3" s="21"/>
      <c r="C3" s="21"/>
      <c r="D3" s="21"/>
      <c r="E3" s="21"/>
      <c r="F3" s="21"/>
      <c r="G3" s="21"/>
    </row>
    <row r="4" spans="1:8" ht="55" x14ac:dyDescent="0.3">
      <c r="A4" s="1"/>
      <c r="B4" s="11"/>
      <c r="C4" s="20" t="s">
        <v>25</v>
      </c>
      <c r="D4" s="20" t="s">
        <v>26</v>
      </c>
      <c r="E4" s="20" t="s">
        <v>29</v>
      </c>
      <c r="F4" s="20" t="s">
        <v>31</v>
      </c>
      <c r="G4" s="12" t="s">
        <v>27</v>
      </c>
    </row>
    <row r="5" spans="1:8" ht="33.75" customHeight="1" x14ac:dyDescent="0.3">
      <c r="A5" s="15" t="s">
        <v>0</v>
      </c>
      <c r="B5" s="16" t="s">
        <v>1</v>
      </c>
      <c r="C5" s="17">
        <f>C6+C7</f>
        <v>240000</v>
      </c>
      <c r="D5" s="17">
        <f>D6+D7</f>
        <v>810000</v>
      </c>
      <c r="E5" s="17">
        <f>E6+E7</f>
        <v>160000</v>
      </c>
      <c r="F5" s="17">
        <f>F6+F7</f>
        <v>130000</v>
      </c>
      <c r="G5" s="17">
        <f>E5+D5+C5+F5</f>
        <v>1340000</v>
      </c>
      <c r="H5" s="24"/>
    </row>
    <row r="6" spans="1:8" ht="18.350000000000001" x14ac:dyDescent="0.3">
      <c r="A6" s="1"/>
      <c r="B6" s="1" t="s">
        <v>2</v>
      </c>
      <c r="C6" s="2">
        <v>140000</v>
      </c>
      <c r="D6" s="2">
        <v>720000</v>
      </c>
      <c r="E6" s="2">
        <v>60000</v>
      </c>
      <c r="F6" s="2">
        <v>30000</v>
      </c>
      <c r="G6" s="2">
        <f>C6+D6+E6+F6</f>
        <v>950000</v>
      </c>
    </row>
    <row r="7" spans="1:8" ht="20.95" customHeight="1" x14ac:dyDescent="0.3">
      <c r="A7" s="1"/>
      <c r="B7" s="4" t="s">
        <v>3</v>
      </c>
      <c r="C7" s="2">
        <v>100000</v>
      </c>
      <c r="D7" s="2">
        <v>90000</v>
      </c>
      <c r="E7" s="2">
        <v>100000</v>
      </c>
      <c r="F7" s="2">
        <v>100000</v>
      </c>
      <c r="G7" s="2">
        <f>C7+D7+E7+F7</f>
        <v>390000</v>
      </c>
    </row>
    <row r="8" spans="1:8" ht="34.549999999999997" customHeight="1" x14ac:dyDescent="0.3">
      <c r="A8" s="15" t="s">
        <v>4</v>
      </c>
      <c r="B8" s="15" t="s">
        <v>5</v>
      </c>
      <c r="C8" s="17">
        <f>C9+C10</f>
        <v>960000</v>
      </c>
      <c r="D8" s="17">
        <f>D9+D10</f>
        <v>350000</v>
      </c>
      <c r="E8" s="17">
        <f>E9+E10</f>
        <v>580000</v>
      </c>
      <c r="F8" s="17">
        <f>F9+F10</f>
        <v>70000</v>
      </c>
      <c r="G8" s="17">
        <f>E8+D8+C8+F8</f>
        <v>1960000</v>
      </c>
      <c r="H8" s="24"/>
    </row>
    <row r="9" spans="1:8" ht="18.350000000000001" x14ac:dyDescent="0.3">
      <c r="A9" s="1"/>
      <c r="B9" s="1" t="s">
        <v>22</v>
      </c>
      <c r="C9" s="2">
        <v>550000</v>
      </c>
      <c r="D9" s="2">
        <v>350000</v>
      </c>
      <c r="E9" s="22">
        <v>580000</v>
      </c>
      <c r="F9" s="22">
        <v>70000</v>
      </c>
      <c r="G9" s="22">
        <f>C9+D9+E9+F9</f>
        <v>1550000</v>
      </c>
    </row>
    <row r="10" spans="1:8" ht="18.850000000000001" customHeight="1" x14ac:dyDescent="0.3">
      <c r="A10" s="1"/>
      <c r="B10" s="4" t="s">
        <v>6</v>
      </c>
      <c r="C10" s="2">
        <v>410000</v>
      </c>
      <c r="D10" s="3">
        <v>0</v>
      </c>
      <c r="E10" s="3">
        <v>0</v>
      </c>
      <c r="F10" s="3">
        <v>0</v>
      </c>
      <c r="G10" s="2">
        <f>C10+D10+E10</f>
        <v>410000</v>
      </c>
    </row>
    <row r="11" spans="1:8" ht="33.049999999999997" customHeight="1" x14ac:dyDescent="0.3">
      <c r="A11" s="15" t="s">
        <v>7</v>
      </c>
      <c r="B11" s="15" t="s">
        <v>8</v>
      </c>
      <c r="C11" s="17">
        <f>C12+C13+C14+C15+C16+C17</f>
        <v>2605000</v>
      </c>
      <c r="D11" s="17">
        <f>D12+D13+D14+D15+D16+D17</f>
        <v>3015000</v>
      </c>
      <c r="E11" s="17">
        <f>E12+E13+E14+E15+E16+E17</f>
        <v>700000</v>
      </c>
      <c r="F11" s="17">
        <f>F12+F13+F14+F15+F16+F17</f>
        <v>320000</v>
      </c>
      <c r="G11" s="17">
        <f>E11+D11+C11+F11</f>
        <v>6640000</v>
      </c>
      <c r="H11" s="24"/>
    </row>
    <row r="12" spans="1:8" ht="18.350000000000001" x14ac:dyDescent="0.3">
      <c r="A12" s="1"/>
      <c r="B12" s="1" t="s">
        <v>9</v>
      </c>
      <c r="C12" s="2">
        <v>1923000</v>
      </c>
      <c r="D12" s="2">
        <v>2230000</v>
      </c>
      <c r="E12" s="2">
        <v>520000</v>
      </c>
      <c r="F12" s="2">
        <v>237000</v>
      </c>
      <c r="G12" s="2">
        <f t="shared" ref="G12:G17" si="0">C12+D12+E12+F12</f>
        <v>4910000</v>
      </c>
    </row>
    <row r="13" spans="1:8" ht="18.350000000000001" x14ac:dyDescent="0.3">
      <c r="A13" s="1"/>
      <c r="B13" s="1" t="s">
        <v>10</v>
      </c>
      <c r="C13" s="2">
        <v>601000</v>
      </c>
      <c r="D13" s="2">
        <v>697000</v>
      </c>
      <c r="E13" s="2">
        <v>162000</v>
      </c>
      <c r="F13" s="2">
        <v>81000</v>
      </c>
      <c r="G13" s="2">
        <f t="shared" si="0"/>
        <v>1541000</v>
      </c>
    </row>
    <row r="14" spans="1:8" ht="24.75" customHeight="1" x14ac:dyDescent="0.3">
      <c r="A14" s="1"/>
      <c r="B14" s="1" t="s">
        <v>11</v>
      </c>
      <c r="C14" s="2">
        <v>12000</v>
      </c>
      <c r="D14" s="2">
        <v>6000</v>
      </c>
      <c r="E14" s="2">
        <v>3000</v>
      </c>
      <c r="F14" s="2">
        <v>0</v>
      </c>
      <c r="G14" s="2">
        <f t="shared" si="0"/>
        <v>21000</v>
      </c>
    </row>
    <row r="15" spans="1:8" ht="24.05" customHeight="1" x14ac:dyDescent="0.3">
      <c r="A15" s="1"/>
      <c r="B15" s="4" t="s">
        <v>12</v>
      </c>
      <c r="C15" s="2">
        <v>7000</v>
      </c>
      <c r="D15" s="2">
        <v>20000</v>
      </c>
      <c r="E15" s="2">
        <v>0</v>
      </c>
      <c r="F15" s="2">
        <v>0</v>
      </c>
      <c r="G15" s="2">
        <f t="shared" si="0"/>
        <v>27000</v>
      </c>
    </row>
    <row r="16" spans="1:8" ht="25.55" customHeight="1" x14ac:dyDescent="0.3">
      <c r="A16" s="1"/>
      <c r="B16" s="4" t="s">
        <v>13</v>
      </c>
      <c r="C16" s="2">
        <v>42000</v>
      </c>
      <c r="D16" s="2">
        <v>40000</v>
      </c>
      <c r="E16" s="2">
        <v>10000</v>
      </c>
      <c r="F16" s="2">
        <v>0</v>
      </c>
      <c r="G16" s="2">
        <f t="shared" si="0"/>
        <v>92000</v>
      </c>
    </row>
    <row r="17" spans="1:9" ht="18.350000000000001" x14ac:dyDescent="0.3">
      <c r="A17" s="1"/>
      <c r="B17" s="1" t="s">
        <v>14</v>
      </c>
      <c r="C17" s="2">
        <v>20000</v>
      </c>
      <c r="D17" s="2">
        <v>22000</v>
      </c>
      <c r="E17" s="2">
        <v>5000</v>
      </c>
      <c r="F17" s="2">
        <v>2000</v>
      </c>
      <c r="G17" s="2">
        <f t="shared" si="0"/>
        <v>49000</v>
      </c>
    </row>
    <row r="18" spans="1:9" ht="33.049999999999997" customHeight="1" x14ac:dyDescent="0.3">
      <c r="A18" s="15"/>
      <c r="B18" s="16" t="s">
        <v>15</v>
      </c>
      <c r="C18" s="17">
        <f>C19+C20</f>
        <v>75000</v>
      </c>
      <c r="D18" s="17">
        <f>D19+D20</f>
        <v>145000</v>
      </c>
      <c r="E18" s="17">
        <f>E19+E20</f>
        <v>10000</v>
      </c>
      <c r="F18" s="17">
        <f>F19+F20</f>
        <v>0</v>
      </c>
      <c r="G18" s="17">
        <f>E18+D18+C18+F18</f>
        <v>230000</v>
      </c>
      <c r="H18" s="24"/>
    </row>
    <row r="19" spans="1:9" ht="18.350000000000001" x14ac:dyDescent="0.3">
      <c r="A19" s="1"/>
      <c r="B19" s="1" t="s">
        <v>16</v>
      </c>
      <c r="C19" s="2">
        <v>40000</v>
      </c>
      <c r="D19" s="2">
        <v>110000</v>
      </c>
      <c r="E19" s="2">
        <v>0</v>
      </c>
      <c r="F19" s="2">
        <v>0</v>
      </c>
      <c r="G19" s="2">
        <f>C19+D19+E19+F19</f>
        <v>150000</v>
      </c>
    </row>
    <row r="20" spans="1:9" ht="18.350000000000001" x14ac:dyDescent="0.3">
      <c r="A20" s="1"/>
      <c r="B20" s="1" t="s">
        <v>17</v>
      </c>
      <c r="C20" s="2">
        <v>35000</v>
      </c>
      <c r="D20" s="2">
        <v>35000</v>
      </c>
      <c r="E20" s="2">
        <v>10000</v>
      </c>
      <c r="F20" s="2">
        <v>0</v>
      </c>
      <c r="G20" s="2">
        <f>C20+D20+E20+F20</f>
        <v>80000</v>
      </c>
      <c r="H20" s="24"/>
    </row>
    <row r="21" spans="1:9" ht="38.299999999999997" customHeight="1" x14ac:dyDescent="0.3">
      <c r="A21" s="29" t="s">
        <v>35</v>
      </c>
      <c r="B21" s="29"/>
      <c r="C21" s="17">
        <f>C18+C11+C8+C5</f>
        <v>3880000</v>
      </c>
      <c r="D21" s="17">
        <f>D18+D11+D8+D5</f>
        <v>4320000</v>
      </c>
      <c r="E21" s="17">
        <f>E18+E11+E8+E5</f>
        <v>1450000</v>
      </c>
      <c r="F21" s="17">
        <f>F18+F11+F8+F5</f>
        <v>520000</v>
      </c>
      <c r="G21" s="17">
        <f>G18+G11+G8+G5</f>
        <v>10170000</v>
      </c>
      <c r="H21" s="24"/>
      <c r="I21" s="24"/>
    </row>
    <row r="22" spans="1:9" ht="20.3" x14ac:dyDescent="0.3">
      <c r="A22" s="34"/>
      <c r="B22" s="34"/>
      <c r="C22" s="5"/>
      <c r="D22" s="5"/>
      <c r="E22" s="5"/>
      <c r="F22" s="5"/>
      <c r="G22" s="5"/>
    </row>
    <row r="23" spans="1:9" ht="20.3" x14ac:dyDescent="0.35">
      <c r="A23" s="13" t="s">
        <v>23</v>
      </c>
      <c r="B23" s="14"/>
      <c r="C23" s="6">
        <v>0</v>
      </c>
      <c r="D23" s="6">
        <v>0</v>
      </c>
      <c r="E23" s="6">
        <v>0</v>
      </c>
      <c r="F23" s="6">
        <v>520000</v>
      </c>
      <c r="G23" s="6">
        <f>E23+D23+C23+F23</f>
        <v>520000</v>
      </c>
    </row>
    <row r="24" spans="1:9" ht="20.95" customHeight="1" x14ac:dyDescent="0.35">
      <c r="A24" s="30" t="s">
        <v>18</v>
      </c>
      <c r="B24" s="31"/>
      <c r="C24" s="6">
        <f>420000+180000+340000</f>
        <v>940000</v>
      </c>
      <c r="D24" s="6">
        <v>120000</v>
      </c>
      <c r="E24" s="6">
        <v>50000</v>
      </c>
      <c r="F24" s="6">
        <v>0</v>
      </c>
      <c r="G24" s="6">
        <f>E24+D24+C24+F24</f>
        <v>1110000</v>
      </c>
    </row>
    <row r="25" spans="1:9" ht="20.95" customHeight="1" x14ac:dyDescent="0.35">
      <c r="A25" s="32" t="s">
        <v>19</v>
      </c>
      <c r="B25" s="33"/>
      <c r="C25" s="8">
        <v>1000000</v>
      </c>
      <c r="D25" s="8">
        <v>600000</v>
      </c>
      <c r="E25" s="8">
        <v>1400000</v>
      </c>
      <c r="F25" s="8">
        <v>0</v>
      </c>
      <c r="G25" s="6">
        <f>E25+D25+C25+F25</f>
        <v>3000000</v>
      </c>
    </row>
    <row r="26" spans="1:9" ht="20.95" customHeight="1" x14ac:dyDescent="0.35">
      <c r="A26" s="35" t="s">
        <v>39</v>
      </c>
      <c r="B26" s="36"/>
      <c r="C26" s="8">
        <v>1000000</v>
      </c>
      <c r="D26" s="8"/>
      <c r="E26" s="8"/>
      <c r="F26" s="8"/>
      <c r="G26" s="6">
        <f>E26+D26+C26+F26</f>
        <v>1000000</v>
      </c>
    </row>
    <row r="27" spans="1:9" ht="20.3" x14ac:dyDescent="0.35">
      <c r="A27" s="30" t="s">
        <v>38</v>
      </c>
      <c r="B27" s="31"/>
      <c r="C27" s="6">
        <v>940000</v>
      </c>
      <c r="D27" s="6">
        <v>3600000</v>
      </c>
      <c r="E27" s="7">
        <v>0</v>
      </c>
      <c r="F27" s="7">
        <v>0</v>
      </c>
      <c r="G27" s="6">
        <f>E27+D27+C27+F27</f>
        <v>4540000</v>
      </c>
    </row>
    <row r="28" spans="1:9" ht="20.3" x14ac:dyDescent="0.35">
      <c r="A28" s="30" t="s">
        <v>20</v>
      </c>
      <c r="B28" s="31"/>
      <c r="C28" s="6">
        <v>0</v>
      </c>
      <c r="D28" s="7">
        <v>0</v>
      </c>
      <c r="E28" s="7">
        <v>0</v>
      </c>
      <c r="F28" s="7">
        <v>0</v>
      </c>
      <c r="G28" s="6">
        <f>E28+D28+C28+F28</f>
        <v>0</v>
      </c>
    </row>
    <row r="29" spans="1:9" ht="31.6" customHeight="1" x14ac:dyDescent="0.3">
      <c r="A29" s="18" t="s">
        <v>21</v>
      </c>
      <c r="B29" s="18"/>
      <c r="C29" s="19">
        <f>C23+C24+C25+C27+C28</f>
        <v>2880000</v>
      </c>
      <c r="D29" s="19">
        <f>D23+D24+D25+D27+D28</f>
        <v>4320000</v>
      </c>
      <c r="E29" s="19">
        <f>E23+E24+E25+E27+E28</f>
        <v>1450000</v>
      </c>
      <c r="F29" s="19">
        <f>F23+F24+F25+F27+F28</f>
        <v>520000</v>
      </c>
      <c r="G29" s="19">
        <f>G23+G24+G25+G27+G28+G26</f>
        <v>10170000</v>
      </c>
      <c r="H29" s="24"/>
    </row>
    <row r="31" spans="1:9" x14ac:dyDescent="0.3">
      <c r="H31" s="24"/>
    </row>
    <row r="32" spans="1:9" ht="18.649999999999999" customHeight="1" x14ac:dyDescent="0.35">
      <c r="A32" s="9" t="s">
        <v>37</v>
      </c>
    </row>
    <row r="33" spans="1:7" ht="18.649999999999999" customHeight="1" x14ac:dyDescent="0.35">
      <c r="A33" s="9" t="s">
        <v>36</v>
      </c>
    </row>
    <row r="34" spans="1:7" ht="18.350000000000001" x14ac:dyDescent="0.35">
      <c r="A34" s="25"/>
      <c r="B34" s="25"/>
      <c r="C34" s="28"/>
      <c r="D34" s="28"/>
      <c r="E34" s="28"/>
      <c r="F34" s="9"/>
      <c r="G34" s="9"/>
    </row>
    <row r="35" spans="1:7" ht="18.350000000000001" x14ac:dyDescent="0.35">
      <c r="A35" s="25" t="s">
        <v>28</v>
      </c>
      <c r="B35" s="25"/>
      <c r="C35" s="28"/>
      <c r="D35" s="28"/>
      <c r="E35" s="28"/>
      <c r="F35" s="9"/>
      <c r="G35" s="9"/>
    </row>
    <row r="36" spans="1:7" ht="18.350000000000001" x14ac:dyDescent="0.35">
      <c r="C36" s="28"/>
      <c r="D36" s="28"/>
      <c r="E36" s="28"/>
      <c r="F36" s="9"/>
      <c r="G36" s="9"/>
    </row>
    <row r="37" spans="1:7" ht="18.350000000000001" x14ac:dyDescent="0.35">
      <c r="C37" s="9"/>
      <c r="D37" s="9"/>
      <c r="E37" s="9"/>
      <c r="F37" s="9"/>
      <c r="G37" s="9"/>
    </row>
    <row r="38" spans="1:7" ht="18.350000000000001" x14ac:dyDescent="0.35">
      <c r="A38" s="25" t="s">
        <v>32</v>
      </c>
      <c r="B38" s="25"/>
      <c r="C38" s="9"/>
      <c r="D38" s="9"/>
      <c r="E38" s="9"/>
      <c r="F38" s="9"/>
      <c r="G38" s="9"/>
    </row>
    <row r="39" spans="1:7" ht="18.350000000000001" x14ac:dyDescent="0.35">
      <c r="A39" s="23"/>
      <c r="B39" s="9" t="s">
        <v>33</v>
      </c>
      <c r="C39" s="9"/>
      <c r="D39" s="9"/>
      <c r="E39" s="9"/>
      <c r="F39" s="9"/>
      <c r="G39" s="9"/>
    </row>
    <row r="40" spans="1:7" ht="18.649999999999999" customHeight="1" x14ac:dyDescent="0.35">
      <c r="A40" s="10"/>
      <c r="B40" s="9" t="s">
        <v>34</v>
      </c>
      <c r="C40" s="9"/>
      <c r="D40" s="9"/>
      <c r="E40" s="9"/>
      <c r="F40" s="9"/>
      <c r="G40" s="9"/>
    </row>
    <row r="41" spans="1:7" ht="18.350000000000001" x14ac:dyDescent="0.35">
      <c r="A41" s="25"/>
      <c r="B41" s="25"/>
      <c r="C41" s="25"/>
      <c r="D41" s="25"/>
      <c r="E41" s="25"/>
      <c r="F41" s="23"/>
      <c r="G41" s="9"/>
    </row>
    <row r="42" spans="1:7" ht="18.350000000000001" x14ac:dyDescent="0.35">
      <c r="A42" s="23"/>
      <c r="B42" s="23"/>
      <c r="C42" s="23"/>
      <c r="D42" s="23"/>
      <c r="E42" s="23"/>
      <c r="F42" s="23"/>
      <c r="G42" s="9"/>
    </row>
    <row r="43" spans="1:7" ht="18.350000000000001" x14ac:dyDescent="0.35">
      <c r="A43" s="25" t="s">
        <v>24</v>
      </c>
      <c r="B43" s="25"/>
      <c r="C43" s="25"/>
      <c r="D43" s="25"/>
      <c r="E43" s="25"/>
      <c r="F43" s="23"/>
      <c r="G43" s="9"/>
    </row>
  </sheetData>
  <mergeCells count="17">
    <mergeCell ref="A26:B26"/>
    <mergeCell ref="A38:B38"/>
    <mergeCell ref="A41:E41"/>
    <mergeCell ref="A43:E43"/>
    <mergeCell ref="B1:G1"/>
    <mergeCell ref="A2:G2"/>
    <mergeCell ref="A34:B34"/>
    <mergeCell ref="A35:B35"/>
    <mergeCell ref="C34:C36"/>
    <mergeCell ref="D34:D36"/>
    <mergeCell ref="E34:E36"/>
    <mergeCell ref="A21:B21"/>
    <mergeCell ref="A24:B24"/>
    <mergeCell ref="A25:B25"/>
    <mergeCell ref="A27:B27"/>
    <mergeCell ref="A28:B28"/>
    <mergeCell ref="A22:B22"/>
  </mergeCells>
  <pageMargins left="0.7" right="0.7" top="0.78740157499999996" bottom="0.78740157499999996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Špírková</dc:creator>
  <cp:lastModifiedBy>Dagmar Špírková</cp:lastModifiedBy>
  <cp:lastPrinted>2025-01-16T10:32:07Z</cp:lastPrinted>
  <dcterms:created xsi:type="dcterms:W3CDTF">2023-10-31T17:05:46Z</dcterms:created>
  <dcterms:modified xsi:type="dcterms:W3CDTF">2025-01-16T11:22:50Z</dcterms:modified>
</cp:coreProperties>
</file>